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9.04.2022 (2)" sheetId="2" r:id="rId2"/>
  </sheets>
  <definedNames>
    <definedName name="_xlnm.Print_Area" localSheetId="1">'19.04.2022 (2)'!$A$1:$D$350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<sst xmlns="http://schemas.openxmlformats.org/spreadsheetml/2006/main" count="267" uniqueCount="128">
  <si>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</si>
  <si>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</si>
  <si>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</si>
  <si>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</si>
  <si>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</si>
  <si>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</si>
  <si>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</si>
  <si>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</si>
  <si>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</si>
  <si>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</si>
  <si>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</si>
  <si>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</si>
  <si>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</si>
  <si>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</si>
  <si>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</si>
  <si>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</si>
  <si>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</si>
  <si>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</si>
  <si>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</si>
  <si>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</si>
  <si>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</si>
  <si>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</si>
  <si>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</si>
  <si>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</si>
  <si>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</si>
  <si>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</si>
  <si>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</si>
  <si>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</si>
  <si>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</si>
  <si>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</si>
  <si>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</si>
  <si>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</si>
  <si>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</si>
  <si>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</si>
  <si>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</si>
  <si>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</si>
  <si>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</si>
  <si>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</si>
  <si>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</si>
  <si>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</si>
  <si>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</si>
  <si>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</si>
  <si>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</si>
  <si>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</si>
  <si>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</si>
  <si>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</si>
  <si>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</si>
  <si>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</si>
  <si>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</si>
  <si>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</si>
  <si>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</si>
  <si>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</si>
  <si>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</si>
  <si>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</si>
  <si>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</si>
  <si>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</si>
  <si>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</si>
  <si>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</si>
  <si>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</si>
  <si>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</si>
  <si>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</si>
  <si>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</si>
  <si>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</si>
  <si>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</si>
  <si>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</si>
  <si>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</si>
  <si>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</si>
  <si>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</si>
  <si>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</si>
  <si>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</si>
  <si>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</si>
  <si>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</si>
  <si>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</si>
  <si>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</si>
  <si>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</si>
  <si>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</si>
  <si>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</si>
  <si>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</si>
  <si>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</si>
  <si>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</si>
  <si>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</si>
  <si>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</si>
  <si>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</si>
  <si>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</si>
  <si>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</si>
  <si>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</si>
  <si>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</si>
  <si>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</si>
  <si>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</si>
  <si>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</si>
  <si>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</si>
  <si>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</si>
  <si>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</si>
  <si>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</si>
  <si>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</si>
  <si>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</si>
  <si>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</si>
  <si>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</si>
  <si>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</si>
  <si>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</si>
  <si>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</si>
  <si>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</si>
  <si>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</si>
  <si>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</si>
  <si>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</si>
  <si>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</si>
  <si>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Послуги охорони</t>
  </si>
  <si>
    <t>Ніжин ФМ</t>
  </si>
  <si>
    <t>ЦМЛ (інтерни)</t>
  </si>
  <si>
    <t>знято з депозитів</t>
  </si>
  <si>
    <t xml:space="preserve">ЦПМСД </t>
  </si>
  <si>
    <t>з/п за першу половину квітня</t>
  </si>
  <si>
    <t>Молодіжний центр (відшкодування КП Оренда комунального майна)</t>
  </si>
  <si>
    <t>Спорт для всіх (розподіл газу)</t>
  </si>
  <si>
    <t>Компенсація пільг на ЖКП сім'ям загиблих військовослужбовців за березень 2022 р.</t>
  </si>
  <si>
    <t xml:space="preserve">ДЮСШ </t>
  </si>
  <si>
    <t>Фінансування видатків бюджету Ніжинської міської територіальної громади за 19.04.2022р. пооб’єктно</t>
  </si>
  <si>
    <t>Залишок коштів станом на 19.04.2022 р., в т.ч.:</t>
  </si>
  <si>
    <t>Надходження коштів на рахунки бюджету 19.04.2022 р., в т.ч.:</t>
  </si>
  <si>
    <t>не проведено розпорядження 19.04.2022 року</t>
  </si>
  <si>
    <t xml:space="preserve">Всього коштів на рахунках бюджету 19.04.2022 р. </t>
  </si>
  <si>
    <t>НДУ ім.М.Гоголя (дератизація)</t>
  </si>
  <si>
    <r>
      <t xml:space="preserve">Послуги охорони </t>
    </r>
  </si>
  <si>
    <t>Інтернет/програма інформатизації</t>
  </si>
  <si>
    <t>Обслуговування прибудинкової території</t>
  </si>
  <si>
    <t>Послуги інтернет</t>
  </si>
  <si>
    <t xml:space="preserve">Обслуговування газових котлів </t>
  </si>
  <si>
    <t xml:space="preserve">розпорядження №  133 від  19.04.2022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</si>
</sst>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49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116</v>
      </c>
      <c r="B1" s="78"/>
      <c r="C1" s="78"/>
      <c r="D1" s="78"/>
      <c r="E1" s="78"/>
    </row>
    <row r="2" spans="1:5" ht="26.25" customHeight="1" hidden="1">
      <c r="A2" s="79" t="s">
        <v>127</v>
      </c>
      <c r="B2" s="79"/>
      <c r="C2" s="79"/>
      <c r="D2" s="8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117</v>
      </c>
      <c r="B4" s="81"/>
      <c r="C4" s="81"/>
      <c r="D4" s="52">
        <v>46814302.91</v>
      </c>
      <c r="E4" s="23"/>
    </row>
    <row r="5" spans="1:5" ht="23.25" customHeight="1">
      <c r="A5" s="81" t="s">
        <v>98</v>
      </c>
      <c r="B5" s="81"/>
      <c r="C5" s="81"/>
      <c r="D5" s="52"/>
      <c r="E5" s="23"/>
    </row>
    <row r="6" spans="1:5" ht="23.25" customHeight="1">
      <c r="A6" s="81" t="s">
        <v>118</v>
      </c>
      <c r="B6" s="81"/>
      <c r="C6" s="81"/>
      <c r="D6" s="52">
        <f>D9+D10</f>
        <v>747012.88</v>
      </c>
      <c r="E6" s="23"/>
    </row>
    <row r="7" spans="1:5" ht="23.25" customHeight="1">
      <c r="A7" s="82" t="s">
        <v>105</v>
      </c>
      <c r="B7" s="82"/>
      <c r="C7" s="82"/>
      <c r="D7" s="24"/>
      <c r="E7" s="23"/>
    </row>
    <row r="8" spans="1:5" ht="23.25" customHeight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747012.88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119</v>
      </c>
      <c r="B11" s="85"/>
      <c r="C11" s="86"/>
      <c r="D11" s="34"/>
      <c r="E11" s="23"/>
    </row>
    <row r="12" spans="1:5" ht="22.5" customHeight="1">
      <c r="A12" s="84" t="s">
        <v>109</v>
      </c>
      <c r="B12" s="85"/>
      <c r="C12" s="86"/>
      <c r="D12" s="34"/>
      <c r="E12" s="23"/>
    </row>
    <row r="13" spans="1:6" ht="23.25" customHeight="1">
      <c r="A13" s="81" t="s">
        <v>120</v>
      </c>
      <c r="B13" s="81"/>
      <c r="C13" s="81"/>
      <c r="D13" s="52">
        <f>D4+D9</f>
        <v>47561315.79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86287.5</v>
      </c>
      <c r="E15" s="68"/>
      <c r="F15" s="60"/>
    </row>
    <row r="16" spans="1:5" s="25" customFormat="1" ht="18.75" customHeight="1">
      <c r="A16" s="50" t="s">
        <v>55</v>
      </c>
      <c r="B16" s="88" t="s">
        <v>111</v>
      </c>
      <c r="C16" s="88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5" s="32" customFormat="1" ht="19.5" customHeight="1" hidden="1">
      <c r="A22" s="55"/>
      <c r="B22" s="49"/>
      <c r="C22" s="48" t="s">
        <v>108</v>
      </c>
      <c r="D22" s="47"/>
      <c r="E22" s="69"/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83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SUM(D42:D47)</f>
        <v>0</v>
      </c>
      <c r="E41" s="68"/>
    </row>
    <row r="42" spans="1:5" s="25" customFormat="1" ht="24" customHeight="1" hidden="1">
      <c r="A42" s="50"/>
      <c r="B42" s="91" t="s">
        <v>63</v>
      </c>
      <c r="C42" s="91"/>
      <c r="D42" s="40"/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 hidden="1">
      <c r="A45" s="50"/>
      <c r="B45" s="91" t="s">
        <v>15</v>
      </c>
      <c r="C45" s="91"/>
      <c r="D45" s="40"/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78131.56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112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58878.09</v>
      </c>
      <c r="E70" s="69"/>
    </row>
    <row r="71" spans="1:5" s="25" customFormat="1" ht="20.25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>
      <c r="A75" s="55"/>
      <c r="B75" s="48"/>
      <c r="C75" s="48" t="s">
        <v>63</v>
      </c>
      <c r="D75" s="44">
        <v>53138.11</v>
      </c>
      <c r="E75" s="69"/>
    </row>
    <row r="76" spans="1:5" s="32" customFormat="1" ht="18.75">
      <c r="A76" s="55"/>
      <c r="B76" s="48"/>
      <c r="C76" s="48" t="s">
        <v>74</v>
      </c>
      <c r="D76" s="44">
        <v>2232.21</v>
      </c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>
      <c r="A78" s="55"/>
      <c r="B78" s="48"/>
      <c r="C78" s="48" t="s">
        <v>83</v>
      </c>
      <c r="D78" s="44">
        <v>3507.77</v>
      </c>
      <c r="E78" s="69"/>
    </row>
    <row r="79" spans="1:5" s="32" customFormat="1" ht="18.75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3008.75</v>
      </c>
      <c r="E92" s="69"/>
    </row>
    <row r="93" spans="1:5" s="25" customFormat="1" ht="19.5" customHeight="1">
      <c r="A93" s="55"/>
      <c r="B93" s="56"/>
      <c r="C93" s="48" t="s">
        <v>72</v>
      </c>
      <c r="D93" s="47">
        <v>1506.2</v>
      </c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>
      <c r="A100" s="55"/>
      <c r="B100" s="56"/>
      <c r="C100" s="48" t="s">
        <v>64</v>
      </c>
      <c r="D100" s="44">
        <v>1401.75</v>
      </c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>
      <c r="A104" s="55"/>
      <c r="B104" s="56"/>
      <c r="C104" s="48" t="s">
        <v>45</v>
      </c>
      <c r="D104" s="44">
        <v>100.8</v>
      </c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71.92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110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>
      <c r="A119" s="55"/>
      <c r="B119" s="48"/>
      <c r="C119" s="48" t="s">
        <v>82</v>
      </c>
      <c r="D119" s="44">
        <v>71.92</v>
      </c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115</v>
      </c>
      <c r="D127" s="44"/>
      <c r="E127" s="69"/>
    </row>
    <row r="128" spans="1:7" s="32" customFormat="1" ht="18.75" customHeight="1" hidden="1">
      <c r="A128" s="55"/>
      <c r="B128" s="48"/>
      <c r="C128" s="48" t="s">
        <v>113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16172.8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>
      <c r="A137" s="55"/>
      <c r="B137" s="48"/>
      <c r="C137" s="48" t="s">
        <v>63</v>
      </c>
      <c r="D137" s="44">
        <v>16172.8</v>
      </c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19.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93" t="s">
        <v>56</v>
      </c>
      <c r="B154" s="96" t="s">
        <v>114</v>
      </c>
      <c r="C154" s="96"/>
      <c r="D154" s="43">
        <v>8155.94</v>
      </c>
      <c r="E154" s="69"/>
      <c r="H154" s="36"/>
    </row>
    <row r="155" spans="1:5" s="25" customFormat="1" ht="30" customHeight="1" hidden="1">
      <c r="A155" s="94"/>
      <c r="B155" s="96"/>
      <c r="C155" s="96"/>
      <c r="D155" s="29"/>
      <c r="E155" s="68"/>
    </row>
    <row r="156" spans="1:5" s="25" customFormat="1" ht="38.25" customHeight="1" hidden="1">
      <c r="A156" s="94"/>
      <c r="B156" s="96"/>
      <c r="C156" s="96"/>
      <c r="D156" s="29"/>
      <c r="E156" s="68"/>
    </row>
    <row r="157" spans="1:5" s="25" customFormat="1" ht="24.75" customHeight="1" hidden="1">
      <c r="A157" s="94"/>
      <c r="B157" s="97"/>
      <c r="C157" s="98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8.2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D173+D181+D191+D196+D200+D213+D256+D262+D268+D286+D249+D308+D230+D240+D280+D297+D321+D324</f>
        <v>36301.350000000006</v>
      </c>
      <c r="E160" s="68"/>
      <c r="F160" s="60"/>
    </row>
    <row r="161" spans="1:6" s="25" customFormat="1" ht="19.5" customHeight="1" hidden="1">
      <c r="A161" s="81" t="s">
        <v>103</v>
      </c>
      <c r="B161" s="88"/>
      <c r="C161" s="88"/>
      <c r="D161" s="40"/>
      <c r="E161" s="57"/>
      <c r="F161" s="60"/>
    </row>
    <row r="162" spans="1:6" s="25" customFormat="1" ht="24.75" customHeight="1" hidden="1">
      <c r="A162" s="81"/>
      <c r="B162" s="88"/>
      <c r="C162" s="88"/>
      <c r="D162" s="40"/>
      <c r="E162" s="57"/>
      <c r="F162" s="60"/>
    </row>
    <row r="163" spans="1:7" s="25" customFormat="1" ht="30" customHeight="1" hidden="1">
      <c r="A163" s="81"/>
      <c r="B163" s="92"/>
      <c r="C163" s="92"/>
      <c r="D163" s="40"/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88"/>
      <c r="C165" s="88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88"/>
      <c r="C167" s="88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 hidden="1">
      <c r="A173" s="81"/>
      <c r="B173" s="99" t="s">
        <v>91</v>
      </c>
      <c r="C173" s="99"/>
      <c r="D173" s="58">
        <f>SUM(D161:D172)</f>
        <v>0</v>
      </c>
      <c r="E173" s="57"/>
    </row>
    <row r="174" spans="1:4" s="26" customFormat="1" ht="18.75" hidden="1">
      <c r="A174" s="93" t="s">
        <v>102</v>
      </c>
      <c r="B174" s="88"/>
      <c r="C174" s="88"/>
      <c r="D174" s="29"/>
    </row>
    <row r="175" spans="1:4" s="26" customFormat="1" ht="23.25" customHeight="1" hidden="1">
      <c r="A175" s="94"/>
      <c r="B175" s="88"/>
      <c r="C175" s="88"/>
      <c r="D175" s="29"/>
    </row>
    <row r="176" spans="1:4" s="26" customFormat="1" ht="22.5" customHeight="1" hidden="1">
      <c r="A176" s="94"/>
      <c r="B176" s="88"/>
      <c r="C176" s="88"/>
      <c r="D176" s="29"/>
    </row>
    <row r="177" spans="1:4" s="26" customFormat="1" ht="21.75" customHeight="1" hidden="1">
      <c r="A177" s="94"/>
      <c r="B177" s="88"/>
      <c r="C177" s="88"/>
      <c r="D177" s="29"/>
    </row>
    <row r="178" spans="1:4" s="26" customFormat="1" ht="22.5" customHeight="1" hidden="1">
      <c r="A178" s="94"/>
      <c r="B178" s="88"/>
      <c r="C178" s="88"/>
      <c r="D178" s="29"/>
    </row>
    <row r="179" spans="1:4" s="26" customFormat="1" ht="21.75" customHeight="1" hidden="1">
      <c r="A179" s="94"/>
      <c r="B179" s="88"/>
      <c r="C179" s="88"/>
      <c r="D179" s="29"/>
    </row>
    <row r="180" spans="1:4" s="26" customFormat="1" ht="18.75" hidden="1">
      <c r="A180" s="94"/>
      <c r="B180" s="88"/>
      <c r="C180" s="88"/>
      <c r="D180" s="29"/>
    </row>
    <row r="181" spans="1:8" s="26" customFormat="1" ht="22.5" customHeight="1" hidden="1">
      <c r="A181" s="95"/>
      <c r="B181" s="99" t="s">
        <v>91</v>
      </c>
      <c r="C181" s="99"/>
      <c r="D181" s="59">
        <f>SUM(D174:D180)</f>
        <v>0</v>
      </c>
      <c r="F181" s="28"/>
      <c r="H181" s="28"/>
    </row>
    <row r="182" spans="1:4" s="26" customFormat="1" ht="18.75" customHeight="1" hidden="1">
      <c r="A182" s="81" t="s">
        <v>18</v>
      </c>
      <c r="B182" s="96"/>
      <c r="C182" s="96"/>
      <c r="D182" s="29"/>
    </row>
    <row r="183" spans="1:4" s="26" customFormat="1" ht="30" customHeight="1" hidden="1">
      <c r="A183" s="81"/>
      <c r="B183" s="96"/>
      <c r="C183" s="96"/>
      <c r="D183" s="29"/>
    </row>
    <row r="184" spans="1:4" s="26" customFormat="1" ht="18" customHeight="1" hidden="1">
      <c r="A184" s="81"/>
      <c r="B184" s="88"/>
      <c r="C184" s="88"/>
      <c r="D184" s="29"/>
    </row>
    <row r="185" spans="1:4" s="26" customFormat="1" ht="39.75" customHeight="1" hidden="1">
      <c r="A185" s="81"/>
      <c r="B185" s="88"/>
      <c r="C185" s="88"/>
      <c r="D185" s="29"/>
    </row>
    <row r="186" spans="1:4" s="26" customFormat="1" ht="21.7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8.5" customHeight="1" hidden="1">
      <c r="A188" s="81"/>
      <c r="B188" s="88"/>
      <c r="C188" s="88"/>
      <c r="D188" s="29"/>
    </row>
    <row r="189" spans="1:4" s="26" customFormat="1" ht="22.5" customHeight="1" hidden="1">
      <c r="A189" s="81"/>
      <c r="B189" s="88"/>
      <c r="C189" s="88"/>
      <c r="D189" s="29"/>
    </row>
    <row r="190" spans="1:4" s="26" customFormat="1" ht="2.25" customHeight="1" hidden="1">
      <c r="A190" s="81"/>
      <c r="B190" s="88"/>
      <c r="C190" s="88"/>
      <c r="D190" s="29"/>
    </row>
    <row r="191" spans="1:4" s="26" customFormat="1" ht="20.25" customHeight="1" hidden="1">
      <c r="A191" s="81"/>
      <c r="B191" s="99" t="s">
        <v>91</v>
      </c>
      <c r="C191" s="99"/>
      <c r="D191" s="24">
        <f>SUM(D182:D190)</f>
        <v>0</v>
      </c>
    </row>
    <row r="192" spans="1:4" s="26" customFormat="1" ht="24" customHeight="1" hidden="1">
      <c r="A192" s="81" t="s">
        <v>15</v>
      </c>
      <c r="B192" s="88"/>
      <c r="C192" s="88"/>
      <c r="D192" s="29"/>
    </row>
    <row r="193" spans="1:4" s="26" customFormat="1" ht="22.5" customHeight="1" hidden="1">
      <c r="A193" s="81"/>
      <c r="B193" s="88"/>
      <c r="C193" s="88"/>
      <c r="D193" s="29"/>
    </row>
    <row r="194" spans="1:4" s="26" customFormat="1" ht="20.25" customHeight="1" hidden="1">
      <c r="A194" s="81"/>
      <c r="B194" s="88"/>
      <c r="C194" s="88"/>
      <c r="D194" s="29"/>
    </row>
    <row r="195" spans="1:4" s="26" customFormat="1" ht="18.75" hidden="1">
      <c r="A195" s="81"/>
      <c r="B195" s="88"/>
      <c r="C195" s="88"/>
      <c r="D195" s="29"/>
    </row>
    <row r="196" spans="1:4" s="26" customFormat="1" ht="19.5" hidden="1">
      <c r="A196" s="81"/>
      <c r="B196" s="99" t="s">
        <v>91</v>
      </c>
      <c r="C196" s="99"/>
      <c r="D196" s="24">
        <f>D192+D193+D194+D195</f>
        <v>0</v>
      </c>
    </row>
    <row r="197" spans="1:4" s="26" customFormat="1" ht="18.75" hidden="1">
      <c r="A197" s="81" t="s">
        <v>31</v>
      </c>
      <c r="B197" s="88"/>
      <c r="C197" s="88"/>
      <c r="D197" s="29"/>
    </row>
    <row r="198" spans="1:4" s="26" customFormat="1" ht="18.75" hidden="1">
      <c r="A198" s="81"/>
      <c r="B198" s="88"/>
      <c r="C198" s="88"/>
      <c r="D198" s="29"/>
    </row>
    <row r="199" spans="1:4" s="26" customFormat="1" ht="24" customHeight="1" hidden="1">
      <c r="A199" s="81"/>
      <c r="B199" s="88"/>
      <c r="C199" s="88"/>
      <c r="D199" s="29"/>
    </row>
    <row r="200" spans="1:6" s="26" customFormat="1" ht="19.5" hidden="1">
      <c r="A200" s="81"/>
      <c r="B200" s="99" t="s">
        <v>91</v>
      </c>
      <c r="C200" s="99"/>
      <c r="D200" s="24">
        <f>D197+D198+D199</f>
        <v>0</v>
      </c>
      <c r="F200" s="28"/>
    </row>
    <row r="201" spans="1:4" s="26" customFormat="1" ht="22.5" customHeight="1" hidden="1">
      <c r="A201" s="81" t="s">
        <v>60</v>
      </c>
      <c r="B201" s="88"/>
      <c r="C201" s="88"/>
      <c r="D201" s="29"/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100"/>
      <c r="C203" s="101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7"/>
      <c r="C206" s="98"/>
      <c r="D206" s="29"/>
    </row>
    <row r="207" spans="1:4" s="26" customFormat="1" ht="36" customHeight="1" hidden="1">
      <c r="A207" s="81"/>
      <c r="B207" s="97"/>
      <c r="C207" s="98"/>
      <c r="D207" s="29"/>
    </row>
    <row r="208" spans="1:4" s="26" customFormat="1" ht="18.75" hidden="1">
      <c r="A208" s="81"/>
      <c r="B208" s="97"/>
      <c r="C208" s="98"/>
      <c r="D208" s="29"/>
    </row>
    <row r="209" spans="1:4" s="26" customFormat="1" ht="18.75" hidden="1">
      <c r="A209" s="81"/>
      <c r="B209" s="97"/>
      <c r="C209" s="98"/>
      <c r="D209" s="29"/>
    </row>
    <row r="210" spans="1:4" s="26" customFormat="1" ht="18.75" hidden="1">
      <c r="A210" s="81"/>
      <c r="B210" s="97"/>
      <c r="C210" s="98"/>
      <c r="D210" s="29"/>
    </row>
    <row r="211" spans="1:4" s="26" customFormat="1" ht="18.75" hidden="1">
      <c r="A211" s="81"/>
      <c r="B211" s="97"/>
      <c r="C211" s="98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" customHeight="1" hidden="1">
      <c r="A213" s="81"/>
      <c r="B213" s="99" t="s">
        <v>91</v>
      </c>
      <c r="C213" s="99"/>
      <c r="D213" s="59">
        <f>SUM(D201:D212)</f>
        <v>0</v>
      </c>
      <c r="G213" s="28"/>
    </row>
    <row r="214" spans="1:7" s="26" customFormat="1" ht="23.25" customHeight="1" hidden="1">
      <c r="A214" s="81" t="s">
        <v>64</v>
      </c>
      <c r="B214" s="88"/>
      <c r="C214" s="88"/>
      <c r="D214" s="29"/>
      <c r="G214" s="28"/>
    </row>
    <row r="215" spans="1:4" s="26" customFormat="1" ht="23.25" customHeight="1" hidden="1">
      <c r="A215" s="81"/>
      <c r="B215" s="88"/>
      <c r="C215" s="88"/>
      <c r="D215" s="29"/>
    </row>
    <row r="216" spans="1:4" s="26" customFormat="1" ht="18.75" hidden="1">
      <c r="A216" s="81"/>
      <c r="B216" s="96"/>
      <c r="C216" s="96"/>
      <c r="D216" s="29"/>
    </row>
    <row r="217" spans="1:4" s="26" customFormat="1" ht="21.75" customHeight="1" hidden="1">
      <c r="A217" s="81"/>
      <c r="B217" s="88"/>
      <c r="C217" s="88"/>
      <c r="D217" s="29"/>
    </row>
    <row r="218" spans="1:4" s="26" customFormat="1" ht="18.75" hidden="1">
      <c r="A218" s="81"/>
      <c r="B218" s="100"/>
      <c r="C218" s="101"/>
      <c r="D218" s="29"/>
    </row>
    <row r="219" spans="1:4" s="26" customFormat="1" ht="18.75" hidden="1">
      <c r="A219" s="81"/>
      <c r="B219" s="100"/>
      <c r="C219" s="101"/>
      <c r="D219" s="29"/>
    </row>
    <row r="220" spans="1:4" s="26" customFormat="1" ht="18.75" customHeight="1">
      <c r="A220" s="81"/>
      <c r="B220" s="100" t="s">
        <v>121</v>
      </c>
      <c r="C220" s="101"/>
      <c r="D220" s="29">
        <v>257.15</v>
      </c>
    </row>
    <row r="221" spans="1:4" s="26" customFormat="1" ht="18.75" hidden="1">
      <c r="A221" s="81"/>
      <c r="B221" s="100" t="s">
        <v>126</v>
      </c>
      <c r="C221" s="101"/>
      <c r="D221" s="29"/>
    </row>
    <row r="222" spans="1:4" s="26" customFormat="1" ht="22.5" customHeight="1">
      <c r="A222" s="81"/>
      <c r="B222" s="100" t="s">
        <v>125</v>
      </c>
      <c r="C222" s="101"/>
      <c r="D222" s="29">
        <v>19800</v>
      </c>
    </row>
    <row r="223" spans="1:4" s="26" customFormat="1" ht="18.75">
      <c r="A223" s="81"/>
      <c r="B223" s="100" t="s">
        <v>106</v>
      </c>
      <c r="C223" s="101"/>
      <c r="D223" s="29">
        <v>550</v>
      </c>
    </row>
    <row r="224" spans="1:4" s="26" customFormat="1" ht="18.75" hidden="1">
      <c r="A224" s="81"/>
      <c r="B224" s="100"/>
      <c r="C224" s="101"/>
      <c r="D224" s="29"/>
    </row>
    <row r="225" spans="1:4" s="26" customFormat="1" ht="18.75" hidden="1">
      <c r="A225" s="81"/>
      <c r="B225" s="100"/>
      <c r="C225" s="101"/>
      <c r="D225" s="29"/>
    </row>
    <row r="226" spans="1:4" s="26" customFormat="1" ht="18.75" hidden="1">
      <c r="A226" s="81"/>
      <c r="B226" s="100"/>
      <c r="C226" s="101"/>
      <c r="D226" s="29"/>
    </row>
    <row r="227" spans="1:4" s="26" customFormat="1" ht="18.75" hidden="1">
      <c r="A227" s="81"/>
      <c r="B227" s="100"/>
      <c r="C227" s="101"/>
      <c r="D227" s="29"/>
    </row>
    <row r="228" spans="1:4" s="26" customFormat="1" ht="18.75" hidden="1">
      <c r="A228" s="81"/>
      <c r="B228" s="100"/>
      <c r="C228" s="101"/>
      <c r="D228" s="29"/>
    </row>
    <row r="229" spans="1:4" s="26" customFormat="1" ht="18.75" hidden="1">
      <c r="A229" s="81"/>
      <c r="B229" s="100"/>
      <c r="C229" s="101"/>
      <c r="D229" s="29"/>
    </row>
    <row r="230" spans="1:7" s="26" customFormat="1" ht="22.5" customHeight="1">
      <c r="A230" s="81"/>
      <c r="B230" s="99" t="s">
        <v>91</v>
      </c>
      <c r="C230" s="99"/>
      <c r="D230" s="59">
        <f>SUM(D214:D229)</f>
        <v>20607.15</v>
      </c>
      <c r="F230" s="28"/>
      <c r="G230" s="28"/>
    </row>
    <row r="231" spans="1:4" s="26" customFormat="1" ht="23.25" customHeight="1" hidden="1">
      <c r="A231" s="81" t="s">
        <v>68</v>
      </c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18.75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88"/>
      <c r="C235" s="88"/>
      <c r="D235" s="29"/>
    </row>
    <row r="236" spans="1:4" s="26" customFormat="1" ht="18.75" hidden="1">
      <c r="A236" s="81"/>
      <c r="B236" s="100"/>
      <c r="C236" s="101"/>
      <c r="D236" s="29"/>
    </row>
    <row r="237" spans="1:4" s="26" customFormat="1" ht="18.75" hidden="1">
      <c r="A237" s="81"/>
      <c r="B237" s="100"/>
      <c r="C237" s="101"/>
      <c r="D237" s="29"/>
    </row>
    <row r="238" spans="1:4" s="26" customFormat="1" ht="18.75" hidden="1">
      <c r="A238" s="81"/>
      <c r="B238" s="100"/>
      <c r="C238" s="101"/>
      <c r="D238" s="29"/>
    </row>
    <row r="239" spans="1:4" s="26" customFormat="1" ht="18.75" hidden="1">
      <c r="A239" s="81"/>
      <c r="B239" s="100"/>
      <c r="C239" s="101"/>
      <c r="D239" s="29"/>
    </row>
    <row r="240" spans="1:4" s="26" customFormat="1" ht="18.75" customHeight="1" hidden="1">
      <c r="A240" s="81"/>
      <c r="B240" s="99" t="s">
        <v>91</v>
      </c>
      <c r="C240" s="99"/>
      <c r="D240" s="59">
        <f>D231+D232+D233+D234+D235+D236+D237+D238+D239</f>
        <v>0</v>
      </c>
    </row>
    <row r="241" spans="1:4" s="26" customFormat="1" ht="27.75" customHeight="1" hidden="1">
      <c r="A241" s="93" t="s">
        <v>0</v>
      </c>
      <c r="B241" s="88"/>
      <c r="C241" s="88"/>
      <c r="D241" s="41"/>
    </row>
    <row r="242" spans="1:4" s="26" customFormat="1" ht="19.5" customHeight="1" hidden="1">
      <c r="A242" s="102"/>
      <c r="B242" s="88"/>
      <c r="C242" s="88"/>
      <c r="D242" s="29"/>
    </row>
    <row r="243" spans="1:4" s="26" customFormat="1" ht="39" customHeight="1" hidden="1">
      <c r="A243" s="102"/>
      <c r="B243" s="88"/>
      <c r="C243" s="88"/>
      <c r="D243" s="29"/>
    </row>
    <row r="244" spans="1:4" s="26" customFormat="1" ht="18.75" customHeight="1" hidden="1">
      <c r="A244" s="102"/>
      <c r="B244" s="100"/>
      <c r="C244" s="101"/>
      <c r="D244" s="29"/>
    </row>
    <row r="245" spans="1:4" s="26" customFormat="1" ht="18.75" customHeight="1" hidden="1">
      <c r="A245" s="102"/>
      <c r="B245" s="100"/>
      <c r="C245" s="101"/>
      <c r="D245" s="29"/>
    </row>
    <row r="246" spans="1:4" s="26" customFormat="1" ht="18.75" customHeight="1" hidden="1">
      <c r="A246" s="102"/>
      <c r="B246" s="100"/>
      <c r="C246" s="101"/>
      <c r="D246" s="29"/>
    </row>
    <row r="247" spans="1:4" s="26" customFormat="1" ht="18.75" customHeight="1" hidden="1">
      <c r="A247" s="102"/>
      <c r="B247" s="100"/>
      <c r="C247" s="101"/>
      <c r="D247" s="29"/>
    </row>
    <row r="248" spans="1:4" s="26" customFormat="1" ht="18.75" customHeight="1" hidden="1">
      <c r="A248" s="102"/>
      <c r="B248" s="100"/>
      <c r="C248" s="101"/>
      <c r="D248" s="29"/>
    </row>
    <row r="249" spans="1:8" s="26" customFormat="1" ht="19.5" hidden="1">
      <c r="A249" s="103"/>
      <c r="B249" s="99" t="s">
        <v>91</v>
      </c>
      <c r="C249" s="99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81" t="s">
        <v>30</v>
      </c>
      <c r="B250" s="88"/>
      <c r="C250" s="88"/>
      <c r="D250" s="29"/>
    </row>
    <row r="251" spans="1:4" s="26" customFormat="1" ht="18.75" hidden="1">
      <c r="A251" s="81"/>
      <c r="B251" s="100"/>
      <c r="C251" s="101"/>
      <c r="D251" s="29"/>
    </row>
    <row r="252" spans="1:4" s="26" customFormat="1" ht="36" customHeight="1" hidden="1">
      <c r="A252" s="81"/>
      <c r="B252" s="100"/>
      <c r="C252" s="101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88"/>
      <c r="C255" s="104"/>
      <c r="D255" s="29"/>
    </row>
    <row r="256" spans="1:4" s="26" customFormat="1" ht="19.5" hidden="1">
      <c r="A256" s="81"/>
      <c r="B256" s="99" t="s">
        <v>91</v>
      </c>
      <c r="C256" s="99"/>
      <c r="D256" s="59">
        <f>SUM(D250:D255)</f>
        <v>0</v>
      </c>
    </row>
    <row r="257" spans="1:6" s="26" customFormat="1" ht="21" customHeight="1" hidden="1">
      <c r="A257" s="81" t="s">
        <v>63</v>
      </c>
      <c r="B257" s="88"/>
      <c r="C257" s="88"/>
      <c r="D257" s="29"/>
      <c r="F257" s="28"/>
    </row>
    <row r="258" spans="1:4" s="26" customFormat="1" ht="17.25" customHeight="1" hidden="1">
      <c r="A258" s="81"/>
      <c r="B258" s="88"/>
      <c r="C258" s="88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100"/>
      <c r="C260" s="101"/>
      <c r="D260" s="29"/>
    </row>
    <row r="261" spans="1:4" s="26" customFormat="1" ht="18.75" customHeight="1" hidden="1">
      <c r="A261" s="81"/>
      <c r="B261" s="100"/>
      <c r="C261" s="101"/>
      <c r="D261" s="29"/>
    </row>
    <row r="262" spans="1:7" s="26" customFormat="1" ht="19.5" customHeight="1" hidden="1">
      <c r="A262" s="81"/>
      <c r="B262" s="99" t="s">
        <v>91</v>
      </c>
      <c r="C262" s="99"/>
      <c r="D262" s="59">
        <f>D257+D258+D259+D260+D261</f>
        <v>0</v>
      </c>
      <c r="G262" s="28"/>
    </row>
    <row r="263" spans="1:4" s="26" customFormat="1" ht="18.75" customHeight="1">
      <c r="A263" s="93" t="s">
        <v>45</v>
      </c>
      <c r="B263" s="88" t="s">
        <v>122</v>
      </c>
      <c r="C263" s="88"/>
      <c r="D263" s="29">
        <v>14600</v>
      </c>
    </row>
    <row r="264" spans="1:4" s="26" customFormat="1" ht="23.25" customHeight="1">
      <c r="A264" s="94"/>
      <c r="B264" s="88" t="s">
        <v>123</v>
      </c>
      <c r="C264" s="88"/>
      <c r="D264" s="29">
        <v>700</v>
      </c>
    </row>
    <row r="265" spans="1:4" s="26" customFormat="1" ht="18.75">
      <c r="A265" s="94"/>
      <c r="B265" s="88" t="s">
        <v>124</v>
      </c>
      <c r="C265" s="88"/>
      <c r="D265" s="29">
        <v>394.2</v>
      </c>
    </row>
    <row r="266" spans="1:4" s="26" customFormat="1" ht="19.5" customHeight="1" hidden="1">
      <c r="A266" s="94"/>
      <c r="B266" s="88"/>
      <c r="C266" s="105"/>
      <c r="D266" s="29"/>
    </row>
    <row r="267" spans="1:4" s="26" customFormat="1" ht="18.75" customHeight="1" hidden="1">
      <c r="A267" s="94"/>
      <c r="B267" s="88"/>
      <c r="C267" s="105"/>
      <c r="D267" s="29"/>
    </row>
    <row r="268" spans="1:4" s="26" customFormat="1" ht="19.5" customHeight="1">
      <c r="A268" s="95"/>
      <c r="B268" s="99" t="s">
        <v>91</v>
      </c>
      <c r="C268" s="99"/>
      <c r="D268" s="59">
        <f>SUM(D263:D267)</f>
        <v>15694.2</v>
      </c>
    </row>
    <row r="269" spans="1:4" s="26" customFormat="1" ht="70.5" customHeight="1" hidden="1">
      <c r="A269" s="81" t="s">
        <v>92</v>
      </c>
      <c r="B269" s="100"/>
      <c r="C269" s="101"/>
      <c r="D269" s="29"/>
    </row>
    <row r="270" spans="1:4" s="26" customFormat="1" ht="18.75" customHeight="1" hidden="1">
      <c r="A270" s="81"/>
      <c r="B270" s="88"/>
      <c r="C270" s="88"/>
      <c r="D270" s="29"/>
    </row>
    <row r="271" spans="1:4" s="26" customFormat="1" ht="21.75" customHeight="1" hidden="1">
      <c r="A271" s="81"/>
      <c r="B271" s="88"/>
      <c r="C271" s="88"/>
      <c r="D271" s="29"/>
    </row>
    <row r="272" spans="1:4" s="26" customFormat="1" ht="27.75" customHeight="1" hidden="1">
      <c r="A272" s="81"/>
      <c r="B272" s="88"/>
      <c r="C272" s="88"/>
      <c r="D272" s="29"/>
    </row>
    <row r="273" spans="1:4" s="26" customFormat="1" ht="27" customHeight="1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.75" hidden="1">
      <c r="A279" s="81"/>
      <c r="B279" s="88"/>
      <c r="C279" s="88"/>
      <c r="D279" s="29"/>
    </row>
    <row r="280" spans="1:4" s="26" customFormat="1" ht="18" customHeight="1" hidden="1">
      <c r="A280" s="81"/>
      <c r="B280" s="99" t="s">
        <v>91</v>
      </c>
      <c r="C280" s="99"/>
      <c r="D280" s="59">
        <f>SUM(D269:E279)</f>
        <v>0</v>
      </c>
    </row>
    <row r="281" spans="1:4" s="26" customFormat="1" ht="18.75" hidden="1">
      <c r="A281" s="81" t="s">
        <v>94</v>
      </c>
      <c r="B281" s="92"/>
      <c r="C281" s="92"/>
      <c r="D281" s="29"/>
    </row>
    <row r="282" spans="1:4" s="26" customFormat="1" ht="20.25" customHeight="1" hidden="1">
      <c r="A282" s="81"/>
      <c r="B282" s="88"/>
      <c r="C282" s="88"/>
      <c r="D282" s="29"/>
    </row>
    <row r="283" spans="1:4" s="26" customFormat="1" ht="18" customHeight="1" hidden="1">
      <c r="A283" s="81"/>
      <c r="B283" s="88"/>
      <c r="C283" s="88"/>
      <c r="D283" s="29"/>
    </row>
    <row r="284" spans="1:4" s="26" customFormat="1" ht="18.75" hidden="1">
      <c r="A284" s="81"/>
      <c r="B284" s="88"/>
      <c r="C284" s="88"/>
      <c r="D284" s="29"/>
    </row>
    <row r="285" spans="1:4" s="26" customFormat="1" ht="20.25" customHeight="1" hidden="1">
      <c r="A285" s="81"/>
      <c r="B285" s="88"/>
      <c r="C285" s="88"/>
      <c r="D285" s="29"/>
    </row>
    <row r="286" spans="1:4" s="26" customFormat="1" ht="19.5" hidden="1">
      <c r="A286" s="81"/>
      <c r="B286" s="106" t="s">
        <v>91</v>
      </c>
      <c r="C286" s="107"/>
      <c r="D286" s="59">
        <f>SUM(D281:D285)</f>
        <v>0</v>
      </c>
    </row>
    <row r="287" spans="1:4" s="26" customFormat="1" ht="34.5" customHeight="1" hidden="1">
      <c r="A287" s="93" t="s">
        <v>15</v>
      </c>
      <c r="B287" s="88"/>
      <c r="C287" s="88"/>
      <c r="D287" s="29"/>
    </row>
    <row r="288" spans="1:4" s="26" customFormat="1" ht="37.5" customHeight="1" hidden="1">
      <c r="A288" s="94"/>
      <c r="B288" s="88"/>
      <c r="C288" s="88"/>
      <c r="D288" s="29"/>
    </row>
    <row r="289" spans="1:4" s="26" customFormat="1" ht="26.25" customHeight="1" hidden="1">
      <c r="A289" s="94"/>
      <c r="B289" s="88"/>
      <c r="C289" s="88"/>
      <c r="D289" s="29"/>
    </row>
    <row r="290" spans="1:4" s="26" customFormat="1" ht="41.25" customHeight="1" hidden="1">
      <c r="A290" s="94"/>
      <c r="B290" s="88"/>
      <c r="C290" s="88"/>
      <c r="D290" s="29"/>
    </row>
    <row r="291" spans="1:4" s="26" customFormat="1" ht="18.75" hidden="1">
      <c r="A291" s="94"/>
      <c r="B291" s="100"/>
      <c r="C291" s="101"/>
      <c r="D291" s="29"/>
    </row>
    <row r="292" spans="1:4" s="26" customFormat="1" ht="18.75" hidden="1">
      <c r="A292" s="94"/>
      <c r="B292" s="100"/>
      <c r="C292" s="101"/>
      <c r="D292" s="29"/>
    </row>
    <row r="293" spans="1:4" s="26" customFormat="1" ht="18.75" hidden="1">
      <c r="A293" s="94"/>
      <c r="B293" s="100"/>
      <c r="C293" s="101"/>
      <c r="D293" s="29"/>
    </row>
    <row r="294" spans="1:4" s="26" customFormat="1" ht="18.75" hidden="1">
      <c r="A294" s="94"/>
      <c r="B294" s="100"/>
      <c r="C294" s="101"/>
      <c r="D294" s="29"/>
    </row>
    <row r="295" spans="1:4" s="26" customFormat="1" ht="18.75" hidden="1">
      <c r="A295" s="94"/>
      <c r="B295" s="88"/>
      <c r="C295" s="88"/>
      <c r="D295" s="29"/>
    </row>
    <row r="296" spans="1:4" s="26" customFormat="1" ht="18.75" hidden="1">
      <c r="A296" s="94"/>
      <c r="B296" s="100"/>
      <c r="C296" s="101"/>
      <c r="D296" s="29"/>
    </row>
    <row r="297" spans="1:4" s="26" customFormat="1" ht="19.5" hidden="1">
      <c r="A297" s="95"/>
      <c r="B297" s="99" t="s">
        <v>91</v>
      </c>
      <c r="C297" s="99"/>
      <c r="D297" s="59">
        <f>SUM(D287:D296)</f>
        <v>0</v>
      </c>
    </row>
    <row r="298" spans="1:4" s="26" customFormat="1" ht="20.25" customHeight="1" hidden="1">
      <c r="A298" s="93" t="s">
        <v>101</v>
      </c>
      <c r="B298" s="108"/>
      <c r="C298" s="109"/>
      <c r="D298" s="29"/>
    </row>
    <row r="299" spans="1:4" s="26" customFormat="1" ht="23.25" customHeight="1" hidden="1">
      <c r="A299" s="94"/>
      <c r="B299" s="88"/>
      <c r="C299" s="88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8.75" hidden="1">
      <c r="A303" s="94"/>
      <c r="B303" s="88"/>
      <c r="C303" s="88"/>
      <c r="D303" s="29"/>
    </row>
    <row r="304" spans="1:4" s="26" customFormat="1" ht="16.5" customHeight="1" hidden="1">
      <c r="A304" s="94"/>
      <c r="B304" s="88"/>
      <c r="C304" s="88"/>
      <c r="D304" s="29"/>
    </row>
    <row r="305" spans="1:4" s="26" customFormat="1" ht="17.25" customHeight="1" hidden="1">
      <c r="A305" s="94"/>
      <c r="B305" s="88"/>
      <c r="C305" s="88"/>
      <c r="D305" s="29"/>
    </row>
    <row r="306" spans="1:4" s="26" customFormat="1" ht="33.75" customHeight="1" hidden="1">
      <c r="A306" s="94"/>
      <c r="B306" s="100"/>
      <c r="C306" s="101"/>
      <c r="D306" s="29"/>
    </row>
    <row r="307" spans="1:4" s="26" customFormat="1" ht="16.5" customHeight="1" hidden="1">
      <c r="A307" s="94"/>
      <c r="B307" s="100"/>
      <c r="C307" s="101"/>
      <c r="D307" s="29"/>
    </row>
    <row r="308" spans="1:4" s="26" customFormat="1" ht="21" customHeight="1" hidden="1">
      <c r="A308" s="21"/>
      <c r="B308" s="99" t="s">
        <v>91</v>
      </c>
      <c r="C308" s="99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92"/>
      <c r="C309" s="92"/>
      <c r="D309" s="70"/>
    </row>
    <row r="310" spans="1:4" s="26" customFormat="1" ht="15.75" customHeight="1" hidden="1">
      <c r="A310" s="75"/>
      <c r="B310" s="88"/>
      <c r="C310" s="88"/>
      <c r="D310" s="70"/>
    </row>
    <row r="311" spans="1:4" s="26" customFormat="1" ht="18.75" hidden="1">
      <c r="A311" s="75"/>
      <c r="B311" s="92"/>
      <c r="C311" s="92"/>
      <c r="D311" s="70"/>
    </row>
    <row r="312" spans="1:4" s="26" customFormat="1" ht="14.25" customHeight="1" hidden="1">
      <c r="A312" s="75"/>
      <c r="B312" s="110"/>
      <c r="C312" s="110"/>
      <c r="D312" s="70"/>
    </row>
    <row r="313" spans="1:4" s="26" customFormat="1" ht="18" customHeight="1" hidden="1">
      <c r="A313" s="75"/>
      <c r="B313" s="110"/>
      <c r="C313" s="110"/>
      <c r="D313" s="29"/>
    </row>
    <row r="314" spans="1:4" s="26" customFormat="1" ht="18.75" customHeight="1" hidden="1">
      <c r="A314" s="75"/>
      <c r="B314" s="110"/>
      <c r="C314" s="110"/>
      <c r="D314" s="29"/>
    </row>
    <row r="315" spans="1:4" s="26" customFormat="1" ht="24" customHeight="1" hidden="1">
      <c r="A315" s="75"/>
      <c r="B315" s="111"/>
      <c r="C315" s="112"/>
      <c r="D315" s="29"/>
    </row>
    <row r="316" spans="1:4" s="26" customFormat="1" ht="18.75" hidden="1">
      <c r="A316" s="75"/>
      <c r="B316" s="110"/>
      <c r="C316" s="110"/>
      <c r="D316" s="29"/>
    </row>
    <row r="317" spans="1:4" s="26" customFormat="1" ht="18.75" hidden="1">
      <c r="A317" s="75"/>
      <c r="B317" s="110"/>
      <c r="C317" s="110"/>
      <c r="D317" s="29"/>
    </row>
    <row r="318" spans="1:4" s="26" customFormat="1" ht="18.75" hidden="1">
      <c r="A318" s="75"/>
      <c r="B318" s="110"/>
      <c r="C318" s="110"/>
      <c r="D318" s="29"/>
    </row>
    <row r="319" spans="1:4" s="26" customFormat="1" ht="18.75" hidden="1">
      <c r="A319" s="75"/>
      <c r="B319" s="111"/>
      <c r="C319" s="112"/>
      <c r="D319" s="29"/>
    </row>
    <row r="320" spans="1:4" s="26" customFormat="1" ht="3" customHeight="1" hidden="1">
      <c r="A320" s="75"/>
      <c r="B320" s="111"/>
      <c r="C320" s="112"/>
      <c r="D320" s="29"/>
    </row>
    <row r="321" spans="1:4" s="26" customFormat="1" ht="24.75" customHeight="1" hidden="1">
      <c r="A321" s="50"/>
      <c r="B321" s="106" t="s">
        <v>91</v>
      </c>
      <c r="C321" s="107"/>
      <c r="D321" s="59">
        <f>SUM(D309:D320)</f>
        <v>0</v>
      </c>
    </row>
    <row r="322" spans="1:4" s="26" customFormat="1" ht="3" customHeight="1">
      <c r="A322" s="50" t="s">
        <v>107</v>
      </c>
      <c r="B322" s="100"/>
      <c r="C322" s="101"/>
      <c r="D322" s="29"/>
    </row>
    <row r="323" spans="1:4" s="26" customFormat="1" ht="39" customHeight="1" hidden="1">
      <c r="A323" s="50"/>
      <c r="B323" s="100"/>
      <c r="C323" s="101"/>
      <c r="D323" s="29"/>
    </row>
    <row r="324" spans="1:4" s="26" customFormat="1" ht="28.5" customHeight="1" hidden="1">
      <c r="A324" s="50"/>
      <c r="B324" s="106" t="s">
        <v>91</v>
      </c>
      <c r="C324" s="107"/>
      <c r="D324" s="59">
        <f>D322+D323</f>
        <v>0</v>
      </c>
    </row>
    <row r="325" spans="1:8" s="26" customFormat="1" ht="24.75" customHeight="1">
      <c r="A325" s="21"/>
      <c r="B325" s="113" t="s">
        <v>19</v>
      </c>
      <c r="C325" s="114"/>
      <c r="D325" s="24">
        <f>D160+D15</f>
        <v>122588.85</v>
      </c>
      <c r="E325" s="27"/>
      <c r="F325" s="28"/>
      <c r="G325" s="28"/>
      <c r="H325" s="28"/>
    </row>
    <row r="326" spans="1:7" s="26" customFormat="1" ht="32.25" customHeight="1">
      <c r="A326" s="21"/>
      <c r="B326" s="115" t="s">
        <v>58</v>
      </c>
      <c r="C326" s="115"/>
      <c r="D326" s="24">
        <f>SUM(D327:E339)</f>
        <v>0</v>
      </c>
      <c r="E326" s="27"/>
      <c r="G326" s="28"/>
    </row>
    <row r="327" spans="1:7" s="26" customFormat="1" ht="39.75" customHeight="1" hidden="1">
      <c r="A327" s="74" t="s">
        <v>64</v>
      </c>
      <c r="B327" s="88"/>
      <c r="C327" s="88"/>
      <c r="D327" s="29"/>
      <c r="E327" s="27"/>
      <c r="G327" s="28"/>
    </row>
    <row r="328" spans="1:5" s="26" customFormat="1" ht="18.75" hidden="1">
      <c r="A328" s="75"/>
      <c r="B328" s="88"/>
      <c r="C328" s="88"/>
      <c r="D328" s="29"/>
      <c r="E328" s="27"/>
    </row>
    <row r="329" spans="1:5" s="26" customFormat="1" ht="18.75" hidden="1">
      <c r="A329" s="75"/>
      <c r="B329" s="111"/>
      <c r="C329" s="112"/>
      <c r="D329" s="29"/>
      <c r="E329" s="67"/>
    </row>
    <row r="330" spans="1:5" s="26" customFormat="1" ht="18.75" hidden="1">
      <c r="A330" s="75"/>
      <c r="B330" s="100"/>
      <c r="C330" s="101"/>
      <c r="D330" s="29"/>
      <c r="E330" s="67"/>
    </row>
    <row r="331" spans="1:5" s="26" customFormat="1" ht="18.75" hidden="1">
      <c r="A331" s="75"/>
      <c r="B331" s="88"/>
      <c r="C331" s="88"/>
      <c r="D331" s="29"/>
      <c r="E331" s="67"/>
    </row>
    <row r="332" spans="1:5" s="26" customFormat="1" ht="18.75" hidden="1">
      <c r="A332" s="73"/>
      <c r="B332" s="88"/>
      <c r="C332" s="88"/>
      <c r="D332" s="29"/>
      <c r="E332" s="67"/>
    </row>
    <row r="333" spans="1:5" s="26" customFormat="1" ht="18.75" hidden="1">
      <c r="A333" s="93"/>
      <c r="B333" s="100"/>
      <c r="C333" s="101"/>
      <c r="D333" s="29"/>
      <c r="E333" s="67"/>
    </row>
    <row r="334" spans="1:5" s="26" customFormat="1" ht="18.75" hidden="1">
      <c r="A334" s="94"/>
      <c r="B334" s="100"/>
      <c r="C334" s="101"/>
      <c r="D334" s="29"/>
      <c r="E334" s="67"/>
    </row>
    <row r="335" spans="1:5" s="26" customFormat="1" ht="18.75" hidden="1">
      <c r="A335" s="94"/>
      <c r="B335" s="88"/>
      <c r="C335" s="88"/>
      <c r="D335" s="29"/>
      <c r="E335" s="67"/>
    </row>
    <row r="336" spans="1:4" s="26" customFormat="1" ht="18.75" hidden="1">
      <c r="A336" s="95"/>
      <c r="B336" s="88"/>
      <c r="C336" s="88"/>
      <c r="D336" s="29"/>
    </row>
    <row r="337" spans="1:4" s="26" customFormat="1" ht="18.75" hidden="1">
      <c r="A337" s="93" t="s">
        <v>104</v>
      </c>
      <c r="B337" s="88"/>
      <c r="C337" s="88"/>
      <c r="D337" s="29"/>
    </row>
    <row r="338" spans="1:4" s="26" customFormat="1" ht="18.75" hidden="1">
      <c r="A338" s="95"/>
      <c r="B338" s="88"/>
      <c r="C338" s="88"/>
      <c r="D338" s="29"/>
    </row>
    <row r="339" spans="1:4" s="26" customFormat="1" ht="30.75" customHeight="1" hidden="1">
      <c r="A339" s="50"/>
      <c r="B339" s="88"/>
      <c r="C339" s="88"/>
      <c r="D339" s="29"/>
    </row>
    <row r="340" spans="1:7" s="26" customFormat="1" ht="19.5" customHeight="1">
      <c r="A340" s="50" t="s">
        <v>26</v>
      </c>
      <c r="B340" s="81" t="s">
        <v>93</v>
      </c>
      <c r="C340" s="81"/>
      <c r="D340" s="24">
        <f>D325+D326</f>
        <v>122588.85</v>
      </c>
      <c r="F340" s="28"/>
      <c r="G340" s="28"/>
    </row>
    <row r="341" spans="1:4" s="26" customFormat="1" ht="18.75" customHeight="1">
      <c r="A341" s="50"/>
      <c r="B341" s="115"/>
      <c r="C341" s="114"/>
      <c r="D341" s="21"/>
    </row>
    <row r="342" spans="1:4" s="26" customFormat="1" ht="18.75" customHeight="1">
      <c r="A342" s="50"/>
      <c r="B342" s="88"/>
      <c r="C342" s="88"/>
      <c r="D342" s="29"/>
    </row>
    <row r="343" spans="1:4" s="63" customFormat="1" ht="21" customHeight="1">
      <c r="A343" s="61"/>
      <c r="B343" s="116" t="s">
        <v>95</v>
      </c>
      <c r="C343" s="116"/>
      <c r="D343" s="62">
        <f>D13-D325-D326</f>
        <v>47438726.94</v>
      </c>
    </row>
    <row r="344" spans="1:4" s="26" customFormat="1" ht="18.75">
      <c r="A344" s="50"/>
      <c r="B344" s="100"/>
      <c r="C344" s="101"/>
      <c r="D344" s="29"/>
    </row>
    <row r="345" spans="1:5" s="26" customFormat="1" ht="22.5" customHeight="1">
      <c r="A345" s="50"/>
      <c r="B345" s="115" t="s">
        <v>86</v>
      </c>
      <c r="C345" s="115"/>
      <c r="D345" s="24">
        <f>D344+D346+D348+D349+D350+D351+D353+D355+D356+D347</f>
        <v>0</v>
      </c>
      <c r="E345" s="27"/>
    </row>
    <row r="346" spans="1:4" ht="23.25" customHeight="1">
      <c r="A346" s="21"/>
      <c r="B346" s="100"/>
      <c r="C346" s="101"/>
      <c r="D346" s="29"/>
    </row>
    <row r="347" spans="1:4" ht="39" customHeight="1" hidden="1">
      <c r="A347" s="21"/>
      <c r="B347" s="100"/>
      <c r="C347" s="101"/>
      <c r="D347" s="29"/>
    </row>
    <row r="348" spans="1:5" s="26" customFormat="1" ht="45.75" customHeight="1" hidden="1">
      <c r="A348" s="117"/>
      <c r="B348" s="100"/>
      <c r="C348" s="101"/>
      <c r="D348" s="29"/>
      <c r="E348" s="27"/>
    </row>
    <row r="349" spans="1:5" s="26" customFormat="1" ht="23.25" customHeight="1" hidden="1">
      <c r="A349" s="118"/>
      <c r="B349" s="100"/>
      <c r="C349" s="101"/>
      <c r="D349" s="29"/>
      <c r="E349" s="27"/>
    </row>
    <row r="350" spans="1:5" s="26" customFormat="1" ht="22.5" customHeight="1" hidden="1">
      <c r="A350" s="119"/>
      <c r="B350" s="100"/>
      <c r="C350" s="101"/>
      <c r="D350" s="29"/>
      <c r="E350" s="27"/>
    </row>
    <row r="351" spans="1:5" s="26" customFormat="1" ht="15.75" customHeight="1">
      <c r="A351" s="21"/>
      <c r="B351" s="100"/>
      <c r="C351" s="101"/>
      <c r="D351" s="29"/>
      <c r="E351" s="27"/>
    </row>
    <row r="352" spans="1:5" s="26" customFormat="1" ht="15.75" customHeight="1">
      <c r="A352" s="21"/>
      <c r="B352" s="100"/>
      <c r="C352" s="101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08"/>
      <c r="C355" s="109"/>
      <c r="D355" s="66"/>
    </row>
    <row r="356" spans="1:4" ht="15.75" customHeight="1">
      <c r="A356" s="21"/>
      <c r="B356" s="100"/>
      <c r="C356" s="101"/>
      <c r="D356" s="66"/>
    </row>
    <row r="357" spans="1:8" s="30" customFormat="1" ht="18.75">
      <c r="A357" s="65"/>
      <c r="B357" s="100"/>
      <c r="C357" s="101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100"/>
      <c r="C360" s="101"/>
      <c r="D360" s="66"/>
      <c r="F360" s="22"/>
      <c r="G360" s="22"/>
      <c r="H360" s="22"/>
    </row>
    <row r="361" spans="1:4" ht="18.75">
      <c r="A361" s="21"/>
      <c r="B361" s="100"/>
      <c r="C361" s="101"/>
      <c r="D361" s="29"/>
    </row>
  </sheetData>
  <sheetProtection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2022-04-22T07:46:10Z</dcterms:modified>
  <cp:category/>
  <cp:version/>
  <cp:contentType/>
  <cp:contentStatus/>
</cp:coreProperties>
</file>